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5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<sst xmlns="http://schemas.openxmlformats.org/spreadsheetml/2006/main" count="24" uniqueCount="18">
  <si>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Calibration against MPX4250AP</t>
  </si>
  <si>
    <t>Pressurized chamber</t>
  </si>
  <si>
    <t>V</t>
  </si>
  <si>
    <t xml:space="preserve">Supply (V) </t>
  </si>
  <si>
    <t xml:space="preserve"> </t>
  </si>
  <si>
    <t>MPX4250AP (V)</t>
  </si>
  <si>
    <t>MPX700A(mV)</t>
  </si>
  <si>
    <t>kPa</t>
  </si>
  <si>
    <t>mV/kPa</t>
  </si>
  <si>
    <t>p(calc, kPa)</t>
  </si>
  <si>
    <t>Temp (Celsius)</t>
  </si>
  <si>
    <t>Supply I sum (mA)</t>
  </si>
  <si>
    <t>5.00</t>
  </si>
  <si>
    <t>18.50</t>
  </si>
  <si>
    <t>slowly warmed up</t>
  </si>
  <si>
    <t>not exactly known:</t>
  </si>
  <si>
    <t>Vacuum because of cooling</t>
  </si>
  <si>
    <t>(assumed 102kPa ambient, higher than measured with MPX4250AP)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</si>
</sst>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12">
    <font>
      <sz val="10"/>
      <name val="Arial CE"/>
      <family val="0"/>
    </font>
    <font>
      <sz val="16.25"/>
      <name val="Arial CE"/>
      <family val="0"/>
    </font>
    <font>
      <b/>
      <sz val="15"/>
      <name val="Arial CE"/>
      <family val="2"/>
    </font>
    <font>
      <sz val="25.25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sz val="10"/>
      <color indexed="18"/>
      <name val="Arial CE"/>
      <family val="2"/>
    </font>
    <font>
      <vertAlign val="superscript"/>
      <sz val="10"/>
      <color indexed="18"/>
      <name val="Arial CE"/>
      <family val="2"/>
    </font>
    <font>
      <sz val="10"/>
      <color indexed="14"/>
      <name val="Arial CE"/>
      <family val="2"/>
    </font>
    <font>
      <vertAlign val="superscript"/>
      <sz val="10"/>
      <color indexed="14"/>
      <name val="Arial CE"/>
      <family val="2"/>
    </font>
    <font>
      <sz val="10"/>
      <color indexed="13"/>
      <name val="Arial CE"/>
      <family val="2"/>
    </font>
    <font>
      <vertAlign val="superscript"/>
      <sz val="10"/>
      <color indexed="13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"/>
          <c:w val="0.89975"/>
          <c:h val="0.90525"/>
        </c:manualLayout>
      </c:layout>
      <c:scatterChart>
        <c:scatterStyle val="smoothMarker"/>
        <c:varyColors val="0"/>
        <c:ser>
          <c:idx val="0"/>
          <c:order val="0"/>
          <c:tx>
            <c:v>20C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0"/>
            </c:trendlineLbl>
          </c:trendline>
          <c:xVal>
            <c:numRef>
              <c:f>Munka1!$C$10:$C$21</c:f>
              <c:numCache/>
            </c:numRef>
          </c:xVal>
          <c:yVal>
            <c:numRef>
              <c:f>Munka1!$D$10:$D$21</c:f>
              <c:numCache/>
            </c:numRef>
          </c:yVal>
          <c:smooth val="1"/>
        </c:ser>
        <c:ser>
          <c:idx val="1"/>
          <c:order val="1"/>
          <c:tx>
            <c:v>-15C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0"/>
            </c:trendlineLbl>
          </c:trendline>
          <c:xVal>
            <c:numRef>
              <c:f>Munka1!$F$10:$F$26</c:f>
              <c:numCache/>
            </c:numRef>
          </c:xVal>
          <c:yVal>
            <c:numRef>
              <c:f>Munka1!$G$10:$G$26</c:f>
              <c:numCache/>
            </c:numRef>
          </c:yVal>
          <c:smooth val="1"/>
        </c:ser>
        <c:ser>
          <c:idx val="2"/>
          <c:order val="2"/>
          <c:tx>
            <c:v>kb.55C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0"/>
            </c:trendlineLbl>
          </c:trendline>
          <c:xVal>
            <c:numRef>
              <c:f>Munka1!$I$10:$I$22</c:f>
              <c:numCache/>
            </c:numRef>
          </c:xVal>
          <c:yVal>
            <c:numRef>
              <c:f>Munka1!$J$10:$J$22</c:f>
              <c:numCache/>
            </c:numRef>
          </c:yVal>
          <c:smooth val="1"/>
        </c:ser>
        <c:axId val="31442100"/>
        <c:axId val="14543445"/>
      </c:scatterChart>
      <c:valAx>
        <c:axId val="31442100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E"/>
                    <a:ea typeface="Arial CE"/>
                    <a:cs typeface="Arial CE"/>
                  </a:rPr>
                  <a:t>MPX4250AP(V)</a:t>
                </a:r>
              </a:p>
            </c:rich>
          </c:tx>
          <c:layout>
            <c:manualLayout>
              <c:xMode val="factor"/>
              <c:yMode val="factor"/>
              <c:x val="0.008"/>
              <c:y val="-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543445"/>
        <c:crosses val="autoZero"/>
        <c:crossBetween val="midCat"/>
        <c:dispUnits/>
      </c:valAx>
      <c:valAx>
        <c:axId val="14543445"/>
        <c:scaling>
          <c:orientation val="minMax"/>
          <c:max val="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E"/>
                    <a:ea typeface="Arial CE"/>
                    <a:cs typeface="Arial CE"/>
                  </a:rPr>
                  <a:t>MPX700A(mV)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4421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567"/>
          <c:w val="0.20425"/>
          <c:h val="0.1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28575</xdr:rowOff>
    </xdr:from>
    <xdr:to>
      <xdr:col>9</xdr:col>
      <xdr:colOff>666750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1495425" y="4886325"/>
        <a:ext cx="6581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B1">
      <selection activeCell="I6" sqref="I6"/>
    </sheetView>
  </sheetViews>
  <sheetFormatPr defaultColWidth="9.00390625" defaultRowHeight="12.75"/>
  <cols>
    <col min="1" max="1" width="17.375" style="0" customWidth="1"/>
    <col min="2" max="2" width="11.875" style="0" customWidth="1"/>
    <col min="3" max="3" width="14.00390625" style="0" customWidth="1"/>
  </cols>
  <sheetData>
    <row r="1" spans="1:6" ht="12.75">
      <c r="A1" t="s">
        <v>0</v>
      </c>
      <c r="D1" t="s">
        <v>2</v>
      </c>
      <c r="E1" t="s">
        <v>7</v>
      </c>
      <c r="F1" t="s">
        <v>8</v>
      </c>
    </row>
    <row r="2" spans="1:6" ht="12.75">
      <c r="A2" t="s">
        <v>1</v>
      </c>
      <c r="D2" s="1">
        <v>4.896</v>
      </c>
      <c r="E2">
        <v>250</v>
      </c>
      <c r="F2">
        <v>20</v>
      </c>
    </row>
    <row r="3" spans="3:5" ht="12.75">
      <c r="C3" t="s">
        <v>4</v>
      </c>
      <c r="D3">
        <v>0</v>
      </c>
      <c r="E3">
        <f>$E2-(1000*$D2/$F2)</f>
        <v>5.199999999999989</v>
      </c>
    </row>
    <row r="5" spans="1:9" ht="12.75">
      <c r="A5" t="s">
        <v>3</v>
      </c>
      <c r="C5">
        <v>4.95</v>
      </c>
      <c r="F5" t="s">
        <v>12</v>
      </c>
      <c r="I5">
        <v>5.06</v>
      </c>
    </row>
    <row r="6" spans="1:9" ht="12.75">
      <c r="A6" t="s">
        <v>11</v>
      </c>
      <c r="C6">
        <v>18.61</v>
      </c>
      <c r="F6" t="s">
        <v>13</v>
      </c>
      <c r="I6">
        <v>24.5</v>
      </c>
    </row>
    <row r="7" spans="1:10" ht="12.75">
      <c r="A7" t="s">
        <v>10</v>
      </c>
      <c r="D7">
        <v>20</v>
      </c>
      <c r="G7" s="2">
        <v>-15</v>
      </c>
      <c r="I7" t="s">
        <v>15</v>
      </c>
      <c r="J7">
        <v>55</v>
      </c>
    </row>
    <row r="8" ht="12.75">
      <c r="B8" t="s">
        <v>17</v>
      </c>
    </row>
    <row r="9" spans="2:10" ht="12.75">
      <c r="B9" t="s">
        <v>9</v>
      </c>
      <c r="C9" t="s">
        <v>5</v>
      </c>
      <c r="D9" t="s">
        <v>6</v>
      </c>
      <c r="E9" t="s">
        <v>9</v>
      </c>
      <c r="F9" t="s">
        <v>5</v>
      </c>
      <c r="G9" t="s">
        <v>6</v>
      </c>
      <c r="H9" t="s">
        <v>9</v>
      </c>
      <c r="I9" t="s">
        <v>5</v>
      </c>
      <c r="J9" t="s">
        <v>6</v>
      </c>
    </row>
    <row r="10" spans="2:10" ht="12.75">
      <c r="B10">
        <f>$E$3+1000*C10/$F$2</f>
        <v>93.24999999999999</v>
      </c>
      <c r="C10">
        <v>1.761</v>
      </c>
      <c r="D10">
        <v>54.82</v>
      </c>
      <c r="E10">
        <f aca="true" t="shared" si="0" ref="E10:E26">$E$3+1000*F10/$F$2</f>
        <v>94.6</v>
      </c>
      <c r="F10">
        <v>1.788</v>
      </c>
      <c r="G10">
        <v>55.48</v>
      </c>
      <c r="H10">
        <f aca="true" t="shared" si="1" ref="H10:H22">$E$3+1000*I10/$F$2</f>
        <v>215.2</v>
      </c>
      <c r="I10">
        <v>4.2</v>
      </c>
      <c r="J10">
        <v>78.37</v>
      </c>
    </row>
    <row r="11" spans="2:10" ht="12.75">
      <c r="B11">
        <f aca="true" t="shared" si="2" ref="B11:B21">$E$3+1000*C11/$F$2</f>
        <v>149.2</v>
      </c>
      <c r="C11">
        <v>2.88</v>
      </c>
      <c r="D11">
        <v>66.1</v>
      </c>
      <c r="E11">
        <f t="shared" si="0"/>
        <v>250.2</v>
      </c>
      <c r="F11">
        <v>4.9</v>
      </c>
      <c r="G11">
        <v>89.47</v>
      </c>
      <c r="H11">
        <f t="shared" si="1"/>
        <v>210.2</v>
      </c>
      <c r="I11">
        <v>4.1</v>
      </c>
      <c r="J11">
        <v>77.4</v>
      </c>
    </row>
    <row r="12" spans="2:10" ht="12.75">
      <c r="B12">
        <f t="shared" si="2"/>
        <v>143.7</v>
      </c>
      <c r="C12">
        <v>2.77</v>
      </c>
      <c r="D12">
        <v>65.05</v>
      </c>
      <c r="E12">
        <f t="shared" si="0"/>
        <v>245.2</v>
      </c>
      <c r="F12">
        <v>4.8</v>
      </c>
      <c r="G12">
        <v>88.35</v>
      </c>
      <c r="H12">
        <f t="shared" si="1"/>
        <v>205.2</v>
      </c>
      <c r="I12">
        <v>4</v>
      </c>
      <c r="J12">
        <v>76.65</v>
      </c>
    </row>
    <row r="13" spans="2:10" ht="12.75">
      <c r="B13">
        <f t="shared" si="2"/>
        <v>134.2</v>
      </c>
      <c r="C13">
        <v>2.58</v>
      </c>
      <c r="D13">
        <v>63.12</v>
      </c>
      <c r="E13">
        <f t="shared" si="0"/>
        <v>240.2</v>
      </c>
      <c r="F13">
        <v>4.7</v>
      </c>
      <c r="G13">
        <v>87.35</v>
      </c>
      <c r="H13">
        <f t="shared" si="1"/>
        <v>195.2</v>
      </c>
      <c r="I13">
        <v>3.8</v>
      </c>
      <c r="J13">
        <v>74.7</v>
      </c>
    </row>
    <row r="14" spans="2:10" ht="12.75">
      <c r="B14">
        <f t="shared" si="2"/>
        <v>93.19999999999999</v>
      </c>
      <c r="C14">
        <v>1.76</v>
      </c>
      <c r="D14">
        <v>54.83</v>
      </c>
      <c r="E14">
        <f t="shared" si="0"/>
        <v>235.2</v>
      </c>
      <c r="F14">
        <v>4.6</v>
      </c>
      <c r="G14">
        <v>86.33</v>
      </c>
      <c r="H14">
        <f t="shared" si="1"/>
        <v>185.2</v>
      </c>
      <c r="I14">
        <v>3.6</v>
      </c>
      <c r="J14">
        <v>72.65</v>
      </c>
    </row>
    <row r="15" spans="2:10" ht="12.75">
      <c r="B15">
        <f t="shared" si="2"/>
        <v>240.2</v>
      </c>
      <c r="C15">
        <v>4.7</v>
      </c>
      <c r="D15">
        <v>84.7</v>
      </c>
      <c r="E15">
        <f t="shared" si="0"/>
        <v>230.2</v>
      </c>
      <c r="F15">
        <v>4.5</v>
      </c>
      <c r="G15">
        <v>85.2</v>
      </c>
      <c r="H15">
        <f t="shared" si="1"/>
        <v>175.2</v>
      </c>
      <c r="I15">
        <v>3.4</v>
      </c>
      <c r="J15">
        <v>70.84</v>
      </c>
    </row>
    <row r="16" spans="2:10" ht="12.75">
      <c r="B16">
        <f t="shared" si="2"/>
        <v>235.2</v>
      </c>
      <c r="C16">
        <v>4.6</v>
      </c>
      <c r="D16">
        <v>83.76</v>
      </c>
      <c r="E16">
        <f t="shared" si="0"/>
        <v>225.2</v>
      </c>
      <c r="F16">
        <v>4.4</v>
      </c>
      <c r="G16">
        <v>84.13</v>
      </c>
      <c r="H16">
        <f t="shared" si="1"/>
        <v>165.2</v>
      </c>
      <c r="I16">
        <v>3.2</v>
      </c>
      <c r="J16">
        <v>68.8</v>
      </c>
    </row>
    <row r="17" spans="2:10" ht="12.75">
      <c r="B17">
        <f t="shared" si="2"/>
        <v>225.2</v>
      </c>
      <c r="C17">
        <v>4.4</v>
      </c>
      <c r="D17">
        <v>81.79</v>
      </c>
      <c r="E17">
        <f t="shared" si="0"/>
        <v>220.2</v>
      </c>
      <c r="F17">
        <v>4.3</v>
      </c>
      <c r="G17">
        <v>83</v>
      </c>
      <c r="H17">
        <f t="shared" si="1"/>
        <v>150.2</v>
      </c>
      <c r="I17">
        <v>2.9</v>
      </c>
      <c r="J17">
        <v>66.12</v>
      </c>
    </row>
    <row r="18" spans="2:10" ht="12.75">
      <c r="B18">
        <f t="shared" si="2"/>
        <v>215.2</v>
      </c>
      <c r="C18">
        <v>4.2</v>
      </c>
      <c r="D18">
        <v>79.68</v>
      </c>
      <c r="E18">
        <f t="shared" si="0"/>
        <v>210.2</v>
      </c>
      <c r="F18">
        <v>4.1</v>
      </c>
      <c r="G18">
        <v>80.8</v>
      </c>
      <c r="H18">
        <f t="shared" si="1"/>
        <v>135.2</v>
      </c>
      <c r="I18">
        <v>2.6</v>
      </c>
      <c r="J18">
        <v>63.2</v>
      </c>
    </row>
    <row r="19" spans="2:10" ht="12.75">
      <c r="B19">
        <f t="shared" si="2"/>
        <v>200.2</v>
      </c>
      <c r="C19">
        <v>3.9</v>
      </c>
      <c r="D19">
        <v>76.6</v>
      </c>
      <c r="E19">
        <f t="shared" si="0"/>
        <v>200.2</v>
      </c>
      <c r="F19">
        <v>3.9</v>
      </c>
      <c r="G19">
        <v>78.5</v>
      </c>
      <c r="H19">
        <f t="shared" si="1"/>
        <v>120.19999999999999</v>
      </c>
      <c r="I19">
        <v>2.3</v>
      </c>
      <c r="J19">
        <v>60.49</v>
      </c>
    </row>
    <row r="20" spans="2:10" ht="12.75">
      <c r="B20">
        <f t="shared" si="2"/>
        <v>190.2</v>
      </c>
      <c r="C20">
        <v>3.7</v>
      </c>
      <c r="D20">
        <v>74.57</v>
      </c>
      <c r="E20">
        <f t="shared" si="0"/>
        <v>190.2</v>
      </c>
      <c r="F20">
        <v>3.7</v>
      </c>
      <c r="G20">
        <v>76.36</v>
      </c>
      <c r="H20">
        <f t="shared" si="1"/>
        <v>95.99999999999999</v>
      </c>
      <c r="I20">
        <v>1.816</v>
      </c>
      <c r="J20">
        <v>56.13</v>
      </c>
    </row>
    <row r="21" spans="2:11" ht="12.75">
      <c r="B21">
        <f t="shared" si="2"/>
        <v>165.2</v>
      </c>
      <c r="C21">
        <v>3.2</v>
      </c>
      <c r="D21">
        <v>69.44</v>
      </c>
      <c r="E21">
        <f t="shared" si="0"/>
        <v>180.2</v>
      </c>
      <c r="F21">
        <v>3.5</v>
      </c>
      <c r="G21">
        <v>74.25</v>
      </c>
      <c r="H21">
        <f t="shared" si="1"/>
        <v>84.69999999999999</v>
      </c>
      <c r="I21">
        <v>1.59</v>
      </c>
      <c r="J21">
        <v>49.03</v>
      </c>
      <c r="K21" t="s">
        <v>16</v>
      </c>
    </row>
    <row r="22" spans="5:10" ht="12.75">
      <c r="E22">
        <f t="shared" si="0"/>
        <v>160.2</v>
      </c>
      <c r="F22">
        <v>3.1</v>
      </c>
      <c r="G22">
        <v>69.84</v>
      </c>
      <c r="H22">
        <f t="shared" si="1"/>
        <v>96.35</v>
      </c>
      <c r="I22">
        <v>1.823</v>
      </c>
      <c r="J22">
        <v>56.21</v>
      </c>
    </row>
    <row r="23" spans="4:7" ht="12.75">
      <c r="D23">
        <f>($D15-$D10)/($B15-$B10)*700*0.6</f>
        <v>85.40047635250086</v>
      </c>
      <c r="E23">
        <f t="shared" si="0"/>
        <v>140.2</v>
      </c>
      <c r="F23">
        <v>2.7</v>
      </c>
      <c r="G23">
        <v>65.49</v>
      </c>
    </row>
    <row r="24" spans="5:10" ht="12.75">
      <c r="E24">
        <f t="shared" si="0"/>
        <v>115.19999999999999</v>
      </c>
      <c r="F24">
        <v>2.2</v>
      </c>
      <c r="G24">
        <v>60</v>
      </c>
      <c r="J24">
        <f>(J10-J20)/(H10-H20)*700*0.6</f>
        <v>78.36241610738254</v>
      </c>
    </row>
    <row r="25" spans="5:7" ht="12.75">
      <c r="E25">
        <f t="shared" si="0"/>
        <v>95.19999999999999</v>
      </c>
      <c r="F25">
        <v>1.8</v>
      </c>
      <c r="G25">
        <v>55.74</v>
      </c>
    </row>
    <row r="26" spans="5:7" ht="12.75">
      <c r="E26">
        <f t="shared" si="0"/>
        <v>94.6</v>
      </c>
      <c r="F26">
        <v>1.788</v>
      </c>
      <c r="G26">
        <v>55.56</v>
      </c>
    </row>
    <row r="27" ht="12.75">
      <c r="F27" t="s">
        <v>14</v>
      </c>
    </row>
    <row r="28" ht="12.75">
      <c r="G28">
        <f>(G11-G10)/(E11-E10)*700*0.6</f>
        <v>91.74678663239074</v>
      </c>
    </row>
    <row r="29" ht="12.75">
      <c r="G29">
        <f>$D$23*(1+35*0.0019)</f>
        <v>91.07960802994216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dibi</cp:lastModifiedBy>
  <dcterms:created xsi:type="dcterms:W3CDTF">1997-01-17T14:02:09Z</dcterms:created>
  <dcterms:modified xsi:type="dcterms:W3CDTF">2004-11-14T18:49:40Z</dcterms:modified>
  <cp:category/>
  <cp:version/>
  <cp:contentType/>
  <cp:contentStatus/>
</cp:coreProperties>
</file>