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285" windowHeight="9900" activeTab="0"/>
  </bookViews>
  <sheets>
    <sheet name="Sheet1" sheetId="1" r:id="rId1"/>
    <sheet name="Sheet2" sheetId="2" r:id="rId2"/>
    <sheet name="Sheet3" sheetId="3" r:id="rId3"/>
  </sheets>
  <definedNames>
    <definedName name="data" localSheetId="0">'Sheet1'!$A$2:$H$9</definedName>
  </definedNames>
  <calcPr fullCalcOnLoad="1"/>
</workbook>
</file>

<file path=xl/comments1.xml><?xml version="1.0" encoding="utf-8"?>
<comments xmlns="http://schemas.openxmlformats.org/spreadsheetml/2006/main">
  <authors>
    <author>TAC Employee</author>
  </authors>
  <commentList>
    <comment ref="K22" authorId="0">
      <text>
        <r>
          <rPr>
            <b/>
            <sz val="8"/>
            <rFont val="Tahoma"/>
            <family val="0"/>
          </rPr>
          <t>Insert Current Required Fuel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<sst xmlns="http://schemas.openxmlformats.org/spreadsheetml/2006/main" count="9" uniqueCount="9">
  <si>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Lambda Table</t>
  </si>
  <si>
    <t xml:space="preserve">Lambda Calculated from Table </t>
  </si>
  <si>
    <t>Old VE table from V2.2</t>
  </si>
  <si>
    <t>New VE with Lambda correction</t>
  </si>
  <si>
    <t>VERY Rough VE table based on Lambda Table</t>
  </si>
  <si>
    <t>VE Table after Required Fuel Change</t>
  </si>
  <si>
    <t>Old Req. Fuel</t>
  </si>
  <si>
    <t>New Req. Fuel</t>
  </si>
  <si>
    <t>Percent Decrease in Req. Fuel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</si>
</sst>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9]dddd\,\ mmmm\ dd\,\ yyyy"/>
    <numFmt numFmtId="173" formatCode="hh:mm:ss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11" sqref="A11:H11"/>
    </sheetView>
  </sheetViews>
  <sheetFormatPr defaultColWidth="9.140625" defaultRowHeight="12.75"/>
  <cols>
    <col min="1" max="18" width="7.7109375" style="1" customWidth="1"/>
    <col min="19" max="20" width="5.7109375" style="1" customWidth="1"/>
    <col min="21" max="16384" width="9.140625" style="1" customWidth="1"/>
  </cols>
  <sheetData>
    <row r="1" spans="1:18" ht="12.75">
      <c r="A1" s="2" t="s">
        <v>0</v>
      </c>
      <c r="B1" s="2"/>
      <c r="C1" s="2"/>
      <c r="D1" s="2"/>
      <c r="E1" s="2"/>
      <c r="F1" s="2"/>
      <c r="G1" s="2"/>
      <c r="H1" s="2"/>
      <c r="K1" s="2" t="s">
        <v>1</v>
      </c>
      <c r="L1" s="2"/>
      <c r="M1" s="2"/>
      <c r="N1" s="2"/>
      <c r="O1" s="2"/>
      <c r="P1" s="2"/>
      <c r="Q1" s="2"/>
      <c r="R1" s="2"/>
    </row>
    <row r="2" spans="1:18" ht="12.75">
      <c r="A2" s="6">
        <v>13</v>
      </c>
      <c r="B2" s="6">
        <v>13.5</v>
      </c>
      <c r="C2" s="6">
        <v>14.7</v>
      </c>
      <c r="D2" s="6">
        <v>14.7</v>
      </c>
      <c r="E2" s="6">
        <v>14.7</v>
      </c>
      <c r="F2" s="6">
        <v>14.7</v>
      </c>
      <c r="G2" s="6">
        <v>14.7</v>
      </c>
      <c r="H2" s="6">
        <v>14.7</v>
      </c>
      <c r="K2" s="1">
        <f>A2/14.7</f>
        <v>0.8843537414965987</v>
      </c>
      <c r="L2" s="1">
        <f aca="true" t="shared" si="0" ref="L2:R9">B2/14.7</f>
        <v>0.9183673469387755</v>
      </c>
      <c r="M2" s="1">
        <f t="shared" si="0"/>
        <v>1</v>
      </c>
      <c r="N2" s="1">
        <f t="shared" si="0"/>
        <v>1</v>
      </c>
      <c r="O2" s="1">
        <f t="shared" si="0"/>
        <v>1</v>
      </c>
      <c r="P2" s="1">
        <f t="shared" si="0"/>
        <v>1</v>
      </c>
      <c r="Q2" s="1">
        <f t="shared" si="0"/>
        <v>1</v>
      </c>
      <c r="R2" s="1">
        <f t="shared" si="0"/>
        <v>1</v>
      </c>
    </row>
    <row r="3" spans="1:18" ht="12.75">
      <c r="A3" s="6">
        <v>13</v>
      </c>
      <c r="B3" s="6">
        <v>13.5</v>
      </c>
      <c r="C3" s="6">
        <v>14.7</v>
      </c>
      <c r="D3" s="6">
        <v>14.7</v>
      </c>
      <c r="E3" s="6">
        <v>14.7</v>
      </c>
      <c r="F3" s="6">
        <v>14.7</v>
      </c>
      <c r="G3" s="6">
        <v>14.7</v>
      </c>
      <c r="H3" s="6">
        <v>14.7</v>
      </c>
      <c r="K3" s="1">
        <f aca="true" t="shared" si="1" ref="K3:K9">A3/14.7</f>
        <v>0.8843537414965987</v>
      </c>
      <c r="L3" s="1">
        <f t="shared" si="0"/>
        <v>0.9183673469387755</v>
      </c>
      <c r="M3" s="1">
        <f t="shared" si="0"/>
        <v>1</v>
      </c>
      <c r="N3" s="1">
        <f t="shared" si="0"/>
        <v>1</v>
      </c>
      <c r="O3" s="1">
        <f t="shared" si="0"/>
        <v>1</v>
      </c>
      <c r="P3" s="1">
        <f aca="true" t="shared" si="2" ref="P3:R9">F3/14.7</f>
        <v>1</v>
      </c>
      <c r="Q3" s="1">
        <f t="shared" si="2"/>
        <v>1</v>
      </c>
      <c r="R3" s="1">
        <f t="shared" si="2"/>
        <v>1</v>
      </c>
    </row>
    <row r="4" spans="1:18" ht="12.75">
      <c r="A4" s="6">
        <v>14.7</v>
      </c>
      <c r="B4" s="6">
        <v>14.7</v>
      </c>
      <c r="C4" s="6">
        <v>14.2</v>
      </c>
      <c r="D4" s="6">
        <v>13.9</v>
      </c>
      <c r="E4" s="6">
        <v>13.5</v>
      </c>
      <c r="F4" s="6">
        <v>13.5</v>
      </c>
      <c r="G4" s="6">
        <v>13.5</v>
      </c>
      <c r="H4" s="6">
        <v>13.5</v>
      </c>
      <c r="K4" s="1">
        <f t="shared" si="1"/>
        <v>1</v>
      </c>
      <c r="L4" s="1">
        <f t="shared" si="0"/>
        <v>1</v>
      </c>
      <c r="M4" s="1">
        <f t="shared" si="0"/>
        <v>0.9659863945578231</v>
      </c>
      <c r="N4" s="1">
        <f t="shared" si="0"/>
        <v>0.9455782312925171</v>
      </c>
      <c r="O4" s="1">
        <f t="shared" si="0"/>
        <v>0.9183673469387755</v>
      </c>
      <c r="P4" s="1">
        <f t="shared" si="2"/>
        <v>0.9183673469387755</v>
      </c>
      <c r="Q4" s="1">
        <f t="shared" si="2"/>
        <v>0.9183673469387755</v>
      </c>
      <c r="R4" s="1">
        <f t="shared" si="2"/>
        <v>0.9183673469387755</v>
      </c>
    </row>
    <row r="5" spans="1:18" ht="12.75">
      <c r="A5" s="6">
        <v>12.3</v>
      </c>
      <c r="B5" s="6">
        <v>12.3</v>
      </c>
      <c r="C5" s="6">
        <v>12.3</v>
      </c>
      <c r="D5" s="6">
        <v>12.3</v>
      </c>
      <c r="E5" s="6">
        <v>12.3</v>
      </c>
      <c r="F5" s="6">
        <v>12.3</v>
      </c>
      <c r="G5" s="6">
        <v>12.3</v>
      </c>
      <c r="H5" s="6">
        <v>12.3</v>
      </c>
      <c r="K5" s="1">
        <f t="shared" si="1"/>
        <v>0.8367346938775511</v>
      </c>
      <c r="L5" s="1">
        <f t="shared" si="0"/>
        <v>0.8367346938775511</v>
      </c>
      <c r="M5" s="1">
        <f t="shared" si="0"/>
        <v>0.8367346938775511</v>
      </c>
      <c r="N5" s="1">
        <f t="shared" si="0"/>
        <v>0.8367346938775511</v>
      </c>
      <c r="O5" s="1">
        <f t="shared" si="0"/>
        <v>0.8367346938775511</v>
      </c>
      <c r="P5" s="1">
        <f t="shared" si="2"/>
        <v>0.8367346938775511</v>
      </c>
      <c r="Q5" s="1">
        <f t="shared" si="2"/>
        <v>0.8367346938775511</v>
      </c>
      <c r="R5" s="1">
        <f t="shared" si="2"/>
        <v>0.8367346938775511</v>
      </c>
    </row>
    <row r="6" spans="1:18" ht="12.75">
      <c r="A6" s="6">
        <v>11.8</v>
      </c>
      <c r="B6" s="6">
        <v>11.8</v>
      </c>
      <c r="C6" s="6">
        <v>11.8</v>
      </c>
      <c r="D6" s="6">
        <v>11.8</v>
      </c>
      <c r="E6" s="6">
        <v>11.8</v>
      </c>
      <c r="F6" s="6">
        <v>11.8</v>
      </c>
      <c r="G6" s="6">
        <v>11.8</v>
      </c>
      <c r="H6" s="6">
        <v>11.8</v>
      </c>
      <c r="K6" s="1">
        <f t="shared" si="1"/>
        <v>0.8027210884353743</v>
      </c>
      <c r="L6" s="1">
        <f t="shared" si="0"/>
        <v>0.8027210884353743</v>
      </c>
      <c r="M6" s="1">
        <f t="shared" si="0"/>
        <v>0.8027210884353743</v>
      </c>
      <c r="N6" s="1">
        <f t="shared" si="0"/>
        <v>0.8027210884353743</v>
      </c>
      <c r="O6" s="1">
        <f t="shared" si="0"/>
        <v>0.8027210884353743</v>
      </c>
      <c r="P6" s="1">
        <f t="shared" si="2"/>
        <v>0.8027210884353743</v>
      </c>
      <c r="Q6" s="1">
        <f t="shared" si="2"/>
        <v>0.8027210884353743</v>
      </c>
      <c r="R6" s="1">
        <f t="shared" si="2"/>
        <v>0.8027210884353743</v>
      </c>
    </row>
    <row r="7" spans="1:18" ht="12.75">
      <c r="A7" s="6">
        <v>11.3</v>
      </c>
      <c r="B7" s="6">
        <v>11.3</v>
      </c>
      <c r="C7" s="6">
        <v>11.3</v>
      </c>
      <c r="D7" s="6">
        <v>11.3</v>
      </c>
      <c r="E7" s="6">
        <v>11.3</v>
      </c>
      <c r="F7" s="6">
        <v>11.3</v>
      </c>
      <c r="G7" s="6">
        <v>11.3</v>
      </c>
      <c r="H7" s="6">
        <v>11.3</v>
      </c>
      <c r="K7" s="1">
        <f t="shared" si="1"/>
        <v>0.7687074829931974</v>
      </c>
      <c r="L7" s="1">
        <f t="shared" si="0"/>
        <v>0.7687074829931974</v>
      </c>
      <c r="M7" s="1">
        <f t="shared" si="0"/>
        <v>0.7687074829931974</v>
      </c>
      <c r="N7" s="1">
        <f t="shared" si="0"/>
        <v>0.7687074829931974</v>
      </c>
      <c r="O7" s="1">
        <f t="shared" si="0"/>
        <v>0.7687074829931974</v>
      </c>
      <c r="P7" s="1">
        <f t="shared" si="2"/>
        <v>0.7687074829931974</v>
      </c>
      <c r="Q7" s="1">
        <f t="shared" si="2"/>
        <v>0.7687074829931974</v>
      </c>
      <c r="R7" s="1">
        <f t="shared" si="2"/>
        <v>0.7687074829931974</v>
      </c>
    </row>
    <row r="8" spans="1:18" ht="12.75">
      <c r="A8" s="6">
        <v>10.8</v>
      </c>
      <c r="B8" s="6">
        <v>10.8</v>
      </c>
      <c r="C8" s="6">
        <v>10.8</v>
      </c>
      <c r="D8" s="6">
        <v>10.8</v>
      </c>
      <c r="E8" s="6">
        <v>10.8</v>
      </c>
      <c r="F8" s="6">
        <v>10.8</v>
      </c>
      <c r="G8" s="6">
        <v>10.8</v>
      </c>
      <c r="H8" s="6">
        <v>10.8</v>
      </c>
      <c r="K8" s="1">
        <f t="shared" si="1"/>
        <v>0.7346938775510204</v>
      </c>
      <c r="L8" s="1">
        <f t="shared" si="0"/>
        <v>0.7346938775510204</v>
      </c>
      <c r="M8" s="1">
        <f t="shared" si="0"/>
        <v>0.7346938775510204</v>
      </c>
      <c r="N8" s="1">
        <f t="shared" si="0"/>
        <v>0.7346938775510204</v>
      </c>
      <c r="O8" s="1">
        <f t="shared" si="0"/>
        <v>0.7346938775510204</v>
      </c>
      <c r="P8" s="1">
        <f t="shared" si="2"/>
        <v>0.7346938775510204</v>
      </c>
      <c r="Q8" s="1">
        <f t="shared" si="2"/>
        <v>0.7346938775510204</v>
      </c>
      <c r="R8" s="1">
        <f t="shared" si="2"/>
        <v>0.7346938775510204</v>
      </c>
    </row>
    <row r="9" spans="1:18" ht="12.75">
      <c r="A9" s="6">
        <v>10.8</v>
      </c>
      <c r="B9" s="6">
        <v>10.8</v>
      </c>
      <c r="C9" s="6">
        <v>10.8</v>
      </c>
      <c r="D9" s="6">
        <v>10.8</v>
      </c>
      <c r="E9" s="6">
        <v>10.8</v>
      </c>
      <c r="F9" s="6">
        <v>10.8</v>
      </c>
      <c r="G9" s="6">
        <v>10.8</v>
      </c>
      <c r="H9" s="6">
        <v>10.8</v>
      </c>
      <c r="K9" s="1">
        <f t="shared" si="1"/>
        <v>0.7346938775510204</v>
      </c>
      <c r="L9" s="1">
        <f t="shared" si="0"/>
        <v>0.7346938775510204</v>
      </c>
      <c r="M9" s="1">
        <f t="shared" si="0"/>
        <v>0.7346938775510204</v>
      </c>
      <c r="N9" s="1">
        <f t="shared" si="0"/>
        <v>0.7346938775510204</v>
      </c>
      <c r="O9" s="1">
        <f t="shared" si="0"/>
        <v>0.7346938775510204</v>
      </c>
      <c r="P9" s="1">
        <f t="shared" si="2"/>
        <v>0.7346938775510204</v>
      </c>
      <c r="Q9" s="1">
        <f t="shared" si="2"/>
        <v>0.7346938775510204</v>
      </c>
      <c r="R9" s="1">
        <f t="shared" si="2"/>
        <v>0.7346938775510204</v>
      </c>
    </row>
    <row r="10" ht="12.75"/>
    <row r="11" spans="1:18" ht="12.75">
      <c r="A11" s="2" t="s">
        <v>4</v>
      </c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8" ht="12.75">
      <c r="A12" s="4">
        <f>256/K2-200</f>
        <v>89.47692307692307</v>
      </c>
      <c r="B12" s="4">
        <f aca="true" t="shared" si="3" ref="B12:H19">256/L2-200</f>
        <v>78.75555555555553</v>
      </c>
      <c r="C12" s="4">
        <f t="shared" si="3"/>
        <v>56</v>
      </c>
      <c r="D12" s="4">
        <f t="shared" si="3"/>
        <v>56</v>
      </c>
      <c r="E12" s="4">
        <f t="shared" si="3"/>
        <v>56</v>
      </c>
      <c r="F12" s="4">
        <f t="shared" si="3"/>
        <v>56</v>
      </c>
      <c r="G12" s="4">
        <f t="shared" si="3"/>
        <v>56</v>
      </c>
      <c r="H12" s="4">
        <f t="shared" si="3"/>
        <v>56</v>
      </c>
    </row>
    <row r="13" spans="1:8" ht="12.75">
      <c r="A13" s="4">
        <f aca="true" t="shared" si="4" ref="A13:A19">256/K3-200</f>
        <v>89.47692307692307</v>
      </c>
      <c r="B13" s="4">
        <f t="shared" si="3"/>
        <v>78.75555555555553</v>
      </c>
      <c r="C13" s="4">
        <f t="shared" si="3"/>
        <v>56</v>
      </c>
      <c r="D13" s="4">
        <f t="shared" si="3"/>
        <v>56</v>
      </c>
      <c r="E13" s="4">
        <f t="shared" si="3"/>
        <v>56</v>
      </c>
      <c r="F13" s="4">
        <f t="shared" si="3"/>
        <v>56</v>
      </c>
      <c r="G13" s="4">
        <f t="shared" si="3"/>
        <v>56</v>
      </c>
      <c r="H13" s="4">
        <f t="shared" si="3"/>
        <v>56</v>
      </c>
    </row>
    <row r="14" spans="1:8" ht="12.75">
      <c r="A14" s="4">
        <f t="shared" si="4"/>
        <v>56</v>
      </c>
      <c r="B14" s="4">
        <f t="shared" si="3"/>
        <v>56</v>
      </c>
      <c r="C14" s="4">
        <f t="shared" si="3"/>
        <v>65.01408450704224</v>
      </c>
      <c r="D14" s="4">
        <f t="shared" si="3"/>
        <v>70.73381294964025</v>
      </c>
      <c r="E14" s="4">
        <f t="shared" si="3"/>
        <v>78.75555555555553</v>
      </c>
      <c r="F14" s="4">
        <f t="shared" si="3"/>
        <v>78.75555555555553</v>
      </c>
      <c r="G14" s="4">
        <f t="shared" si="3"/>
        <v>78.75555555555553</v>
      </c>
      <c r="H14" s="4">
        <f t="shared" si="3"/>
        <v>78.75555555555553</v>
      </c>
    </row>
    <row r="15" spans="1:8" ht="12.75">
      <c r="A15" s="4">
        <f t="shared" si="4"/>
        <v>105.95121951219511</v>
      </c>
      <c r="B15" s="4">
        <f t="shared" si="3"/>
        <v>105.95121951219511</v>
      </c>
      <c r="C15" s="4">
        <f t="shared" si="3"/>
        <v>105.95121951219511</v>
      </c>
      <c r="D15" s="4">
        <f t="shared" si="3"/>
        <v>105.95121951219511</v>
      </c>
      <c r="E15" s="4">
        <f t="shared" si="3"/>
        <v>105.95121951219511</v>
      </c>
      <c r="F15" s="4">
        <f t="shared" si="3"/>
        <v>105.95121951219511</v>
      </c>
      <c r="G15" s="4">
        <f t="shared" si="3"/>
        <v>105.95121951219511</v>
      </c>
      <c r="H15" s="4">
        <f t="shared" si="3"/>
        <v>105.95121951219511</v>
      </c>
    </row>
    <row r="16" spans="1:8" ht="12.75">
      <c r="A16" s="4">
        <f t="shared" si="4"/>
        <v>118.91525423728808</v>
      </c>
      <c r="B16" s="4">
        <f t="shared" si="3"/>
        <v>118.91525423728808</v>
      </c>
      <c r="C16" s="4">
        <f t="shared" si="3"/>
        <v>118.91525423728808</v>
      </c>
      <c r="D16" s="4">
        <f t="shared" si="3"/>
        <v>118.91525423728808</v>
      </c>
      <c r="E16" s="4">
        <f t="shared" si="3"/>
        <v>118.91525423728808</v>
      </c>
      <c r="F16" s="4">
        <f t="shared" si="3"/>
        <v>118.91525423728808</v>
      </c>
      <c r="G16" s="4">
        <f t="shared" si="3"/>
        <v>118.91525423728808</v>
      </c>
      <c r="H16" s="4">
        <f t="shared" si="3"/>
        <v>118.91525423728808</v>
      </c>
    </row>
    <row r="17" spans="1:8" ht="12.75">
      <c r="A17" s="4">
        <f t="shared" si="4"/>
        <v>133.02654867256632</v>
      </c>
      <c r="B17" s="4">
        <f t="shared" si="3"/>
        <v>133.02654867256632</v>
      </c>
      <c r="C17" s="4">
        <f t="shared" si="3"/>
        <v>133.02654867256632</v>
      </c>
      <c r="D17" s="4">
        <f t="shared" si="3"/>
        <v>133.02654867256632</v>
      </c>
      <c r="E17" s="4">
        <f t="shared" si="3"/>
        <v>133.02654867256632</v>
      </c>
      <c r="F17" s="4">
        <f t="shared" si="3"/>
        <v>133.02654867256632</v>
      </c>
      <c r="G17" s="4">
        <f t="shared" si="3"/>
        <v>133.02654867256632</v>
      </c>
      <c r="H17" s="4">
        <f t="shared" si="3"/>
        <v>133.02654867256632</v>
      </c>
    </row>
    <row r="18" spans="1:8" ht="12.75">
      <c r="A18" s="4">
        <f t="shared" si="4"/>
        <v>148.4444444444444</v>
      </c>
      <c r="B18" s="4">
        <f t="shared" si="3"/>
        <v>148.4444444444444</v>
      </c>
      <c r="C18" s="4">
        <f t="shared" si="3"/>
        <v>148.4444444444444</v>
      </c>
      <c r="D18" s="4">
        <f t="shared" si="3"/>
        <v>148.4444444444444</v>
      </c>
      <c r="E18" s="4">
        <f t="shared" si="3"/>
        <v>148.4444444444444</v>
      </c>
      <c r="F18" s="4">
        <f t="shared" si="3"/>
        <v>148.4444444444444</v>
      </c>
      <c r="G18" s="4">
        <f t="shared" si="3"/>
        <v>148.4444444444444</v>
      </c>
      <c r="H18" s="4">
        <f t="shared" si="3"/>
        <v>148.4444444444444</v>
      </c>
    </row>
    <row r="19" spans="1:8" ht="12.75">
      <c r="A19" s="4">
        <f t="shared" si="4"/>
        <v>148.4444444444444</v>
      </c>
      <c r="B19" s="4">
        <f t="shared" si="3"/>
        <v>148.4444444444444</v>
      </c>
      <c r="C19" s="4">
        <f t="shared" si="3"/>
        <v>148.4444444444444</v>
      </c>
      <c r="D19" s="4">
        <f t="shared" si="3"/>
        <v>148.4444444444444</v>
      </c>
      <c r="E19" s="4">
        <f t="shared" si="3"/>
        <v>148.4444444444444</v>
      </c>
      <c r="F19" s="4">
        <f t="shared" si="3"/>
        <v>148.4444444444444</v>
      </c>
      <c r="G19" s="4">
        <f t="shared" si="3"/>
        <v>148.4444444444444</v>
      </c>
      <c r="H19" s="4">
        <f t="shared" si="3"/>
        <v>148.4444444444444</v>
      </c>
    </row>
    <row r="20" ht="12.75"/>
    <row r="21" spans="1:12" ht="12.75">
      <c r="A21" s="2" t="s">
        <v>2</v>
      </c>
      <c r="B21" s="2"/>
      <c r="C21" s="2"/>
      <c r="D21" s="2"/>
      <c r="E21" s="2"/>
      <c r="F21" s="2"/>
      <c r="G21" s="2"/>
      <c r="H21" s="2"/>
      <c r="K21" s="3" t="s">
        <v>6</v>
      </c>
      <c r="L21" s="3"/>
    </row>
    <row r="22" spans="1:11" ht="12.75">
      <c r="A22" s="6">
        <v>51</v>
      </c>
      <c r="B22" s="6">
        <v>56</v>
      </c>
      <c r="C22" s="6">
        <v>63</v>
      </c>
      <c r="D22" s="6">
        <v>68</v>
      </c>
      <c r="E22" s="6">
        <v>66</v>
      </c>
      <c r="F22" s="6">
        <v>54</v>
      </c>
      <c r="G22" s="6">
        <v>49</v>
      </c>
      <c r="H22" s="6">
        <v>44</v>
      </c>
      <c r="K22" s="6">
        <v>10.7</v>
      </c>
    </row>
    <row r="23" spans="1:8" ht="12.75">
      <c r="A23" s="6">
        <v>50</v>
      </c>
      <c r="B23" s="6">
        <v>58</v>
      </c>
      <c r="C23" s="6">
        <v>72</v>
      </c>
      <c r="D23" s="6">
        <v>80</v>
      </c>
      <c r="E23" s="6">
        <v>83</v>
      </c>
      <c r="F23" s="6">
        <v>77</v>
      </c>
      <c r="G23" s="6">
        <v>64</v>
      </c>
      <c r="H23" s="6">
        <v>52</v>
      </c>
    </row>
    <row r="24" spans="1:14" ht="12.75">
      <c r="A24" s="6">
        <v>52</v>
      </c>
      <c r="B24" s="6">
        <v>61</v>
      </c>
      <c r="C24" s="6">
        <v>75</v>
      </c>
      <c r="D24" s="6">
        <v>92</v>
      </c>
      <c r="E24" s="6">
        <v>93</v>
      </c>
      <c r="F24" s="6">
        <v>92</v>
      </c>
      <c r="G24" s="6">
        <v>76</v>
      </c>
      <c r="H24" s="6">
        <v>62</v>
      </c>
      <c r="K24" s="3" t="s">
        <v>8</v>
      </c>
      <c r="L24" s="3"/>
      <c r="M24" s="3"/>
      <c r="N24" s="3"/>
    </row>
    <row r="25" spans="1:11" ht="12.75">
      <c r="A25" s="6">
        <v>65</v>
      </c>
      <c r="B25" s="6">
        <v>70</v>
      </c>
      <c r="C25" s="6">
        <v>79</v>
      </c>
      <c r="D25" s="6">
        <v>96</v>
      </c>
      <c r="E25" s="6">
        <v>103</v>
      </c>
      <c r="F25" s="6">
        <v>102</v>
      </c>
      <c r="G25" s="6">
        <v>90</v>
      </c>
      <c r="H25" s="6">
        <v>77</v>
      </c>
      <c r="K25" s="6">
        <v>40</v>
      </c>
    </row>
    <row r="26" spans="1:8" ht="12.75">
      <c r="A26" s="6">
        <v>75</v>
      </c>
      <c r="B26" s="6">
        <v>80</v>
      </c>
      <c r="C26" s="6">
        <v>90</v>
      </c>
      <c r="D26" s="6">
        <v>103</v>
      </c>
      <c r="E26" s="6">
        <v>112</v>
      </c>
      <c r="F26" s="6">
        <v>112</v>
      </c>
      <c r="G26" s="6">
        <v>105</v>
      </c>
      <c r="H26" s="6">
        <v>91</v>
      </c>
    </row>
    <row r="27" spans="1:12" ht="12.75">
      <c r="A27" s="6">
        <v>83</v>
      </c>
      <c r="B27" s="6">
        <v>89</v>
      </c>
      <c r="C27" s="6">
        <v>97</v>
      </c>
      <c r="D27" s="6">
        <v>108</v>
      </c>
      <c r="E27" s="6">
        <v>117</v>
      </c>
      <c r="F27" s="6">
        <v>117</v>
      </c>
      <c r="G27" s="6">
        <v>111</v>
      </c>
      <c r="H27" s="6">
        <v>99</v>
      </c>
      <c r="K27" s="3" t="s">
        <v>7</v>
      </c>
      <c r="L27" s="3"/>
    </row>
    <row r="28" spans="1:11" ht="12.75">
      <c r="A28" s="6">
        <v>92</v>
      </c>
      <c r="B28" s="6">
        <v>98</v>
      </c>
      <c r="C28" s="6">
        <v>106</v>
      </c>
      <c r="D28" s="6">
        <v>114</v>
      </c>
      <c r="E28" s="6">
        <v>121</v>
      </c>
      <c r="F28" s="6">
        <v>120</v>
      </c>
      <c r="G28" s="6">
        <v>113</v>
      </c>
      <c r="H28" s="6">
        <v>104</v>
      </c>
      <c r="K28" s="1">
        <f>K22-(K22*K25/100)</f>
        <v>6.419999999999999</v>
      </c>
    </row>
    <row r="29" spans="1:8" ht="12.75">
      <c r="A29" s="6">
        <v>102</v>
      </c>
      <c r="B29" s="6">
        <v>108</v>
      </c>
      <c r="C29" s="6">
        <v>117</v>
      </c>
      <c r="D29" s="6">
        <v>121</v>
      </c>
      <c r="E29" s="6">
        <v>123</v>
      </c>
      <c r="F29" s="6">
        <v>122</v>
      </c>
      <c r="G29" s="6">
        <v>117</v>
      </c>
      <c r="H29" s="6">
        <v>111</v>
      </c>
    </row>
    <row r="31" spans="1:18" ht="12.75">
      <c r="A31" s="2" t="s">
        <v>3</v>
      </c>
      <c r="B31" s="2"/>
      <c r="C31" s="2"/>
      <c r="D31" s="2"/>
      <c r="E31" s="2"/>
      <c r="F31" s="2"/>
      <c r="G31" s="2"/>
      <c r="H31" s="2"/>
      <c r="K31" s="2" t="s">
        <v>5</v>
      </c>
      <c r="L31" s="2"/>
      <c r="M31" s="2"/>
      <c r="N31" s="2"/>
      <c r="O31" s="2"/>
      <c r="P31" s="2"/>
      <c r="Q31" s="2"/>
      <c r="R31" s="2"/>
    </row>
    <row r="32" spans="1:18" ht="12.75">
      <c r="A32" s="5">
        <f>A22-((A22/K2)-A22)</f>
        <v>44.330769230769235</v>
      </c>
      <c r="B32" s="5">
        <f aca="true" t="shared" si="5" ref="B32:H32">B22-((B22/L2)-B22)</f>
        <v>51.022222222222226</v>
      </c>
      <c r="C32" s="5">
        <f t="shared" si="5"/>
        <v>63</v>
      </c>
      <c r="D32" s="5">
        <f t="shared" si="5"/>
        <v>68</v>
      </c>
      <c r="E32" s="5">
        <f t="shared" si="5"/>
        <v>66</v>
      </c>
      <c r="F32" s="5">
        <f t="shared" si="5"/>
        <v>54</v>
      </c>
      <c r="G32" s="5">
        <f t="shared" si="5"/>
        <v>49</v>
      </c>
      <c r="H32" s="5">
        <f t="shared" si="5"/>
        <v>44</v>
      </c>
      <c r="K32" s="5">
        <f>(A32*K22)/K28</f>
        <v>73.8846153846154</v>
      </c>
      <c r="L32" s="5">
        <f>(B32*K22)/K28</f>
        <v>85.03703703703705</v>
      </c>
      <c r="M32" s="5">
        <f>(C32*K22)/K28</f>
        <v>105</v>
      </c>
      <c r="N32" s="5">
        <f>(D32*K22)/K28</f>
        <v>113.33333333333334</v>
      </c>
      <c r="O32" s="5">
        <f>(E32*K22)/K28</f>
        <v>110</v>
      </c>
      <c r="P32" s="5">
        <f>(F32*K22)/K28</f>
        <v>90</v>
      </c>
      <c r="Q32" s="5">
        <f>(G32*K22)/K28</f>
        <v>81.66666666666667</v>
      </c>
      <c r="R32" s="5">
        <f>(H32*K22)/K28</f>
        <v>73.33333333333334</v>
      </c>
    </row>
    <row r="33" spans="1:18" ht="12.75">
      <c r="A33" s="5">
        <f aca="true" t="shared" si="6" ref="A33:A39">A23-((A23/K3)-A23)</f>
        <v>43.46153846153847</v>
      </c>
      <c r="B33" s="5">
        <f aca="true" t="shared" si="7" ref="B33:B39">B23-((B23/L3)-B23)</f>
        <v>52.84444444444445</v>
      </c>
      <c r="C33" s="5">
        <f aca="true" t="shared" si="8" ref="C33:C39">C23-((C23/M3)-C23)</f>
        <v>72</v>
      </c>
      <c r="D33" s="5">
        <f aca="true" t="shared" si="9" ref="D33:D39">D23-((D23/N3)-D23)</f>
        <v>80</v>
      </c>
      <c r="E33" s="5">
        <f aca="true" t="shared" si="10" ref="E33:E39">E23-((E23/O3)-E23)</f>
        <v>83</v>
      </c>
      <c r="F33" s="5">
        <f aca="true" t="shared" si="11" ref="F33:F39">F23-((F23/P3)-F23)</f>
        <v>77</v>
      </c>
      <c r="G33" s="5">
        <f aca="true" t="shared" si="12" ref="G33:G39">G23-((G23/Q3)-G23)</f>
        <v>64</v>
      </c>
      <c r="H33" s="5">
        <f aca="true" t="shared" si="13" ref="H33:H39">H23-((H23/R3)-H23)</f>
        <v>52</v>
      </c>
      <c r="K33" s="5">
        <f>(A33*K22)/K28</f>
        <v>72.43589743589745</v>
      </c>
      <c r="L33" s="5">
        <f>(B33*K22)/K28</f>
        <v>88.07407407407409</v>
      </c>
      <c r="M33" s="5">
        <f>(C33*K22)/K28</f>
        <v>120.00000000000001</v>
      </c>
      <c r="N33" s="5">
        <f>(D33*K22)/K28</f>
        <v>133.33333333333334</v>
      </c>
      <c r="O33" s="5">
        <f>(E33*K22)/K28</f>
        <v>138.33333333333334</v>
      </c>
      <c r="P33" s="5">
        <f>(F33*K22)/K28</f>
        <v>128.33333333333334</v>
      </c>
      <c r="Q33" s="5">
        <f>(G33*K22)/K28</f>
        <v>106.66666666666667</v>
      </c>
      <c r="R33" s="5">
        <f>(H33*K22)/K28</f>
        <v>86.66666666666667</v>
      </c>
    </row>
    <row r="34" spans="1:18" ht="12.75">
      <c r="A34" s="5">
        <f t="shared" si="6"/>
        <v>52</v>
      </c>
      <c r="B34" s="5">
        <f t="shared" si="7"/>
        <v>61</v>
      </c>
      <c r="C34" s="5">
        <f t="shared" si="8"/>
        <v>72.35915492957746</v>
      </c>
      <c r="D34" s="5">
        <f t="shared" si="9"/>
        <v>86.70503597122303</v>
      </c>
      <c r="E34" s="5">
        <f t="shared" si="10"/>
        <v>84.73333333333333</v>
      </c>
      <c r="F34" s="5">
        <f t="shared" si="11"/>
        <v>83.82222222222222</v>
      </c>
      <c r="G34" s="5">
        <f t="shared" si="12"/>
        <v>69.24444444444444</v>
      </c>
      <c r="H34" s="5">
        <f t="shared" si="13"/>
        <v>56.488888888888894</v>
      </c>
      <c r="K34" s="5">
        <f>(A34*K22)/K28</f>
        <v>86.66666666666667</v>
      </c>
      <c r="L34" s="5">
        <f>(B34*K22)/K28</f>
        <v>101.66666666666667</v>
      </c>
      <c r="M34" s="5">
        <f>(C34*K22)/K28</f>
        <v>120.59859154929578</v>
      </c>
      <c r="N34" s="5">
        <f>(D34*K22)/K28</f>
        <v>144.5083932853717</v>
      </c>
      <c r="O34" s="5">
        <f>(E34*K22)/K28</f>
        <v>141.22222222222223</v>
      </c>
      <c r="P34" s="5">
        <f>(F34*K22)/K28</f>
        <v>139.70370370370372</v>
      </c>
      <c r="Q34" s="5">
        <f>(G34*K22)/K28</f>
        <v>115.4074074074074</v>
      </c>
      <c r="R34" s="5">
        <f>(H34*K22)/K28</f>
        <v>94.14814814814817</v>
      </c>
    </row>
    <row r="35" spans="1:18" ht="12.75">
      <c r="A35" s="5">
        <f t="shared" si="6"/>
        <v>52.31707317073172</v>
      </c>
      <c r="B35" s="5">
        <f t="shared" si="7"/>
        <v>56.34146341463415</v>
      </c>
      <c r="C35" s="5">
        <f t="shared" si="8"/>
        <v>63.585365853658544</v>
      </c>
      <c r="D35" s="5">
        <f t="shared" si="9"/>
        <v>77.26829268292684</v>
      </c>
      <c r="E35" s="5">
        <f t="shared" si="10"/>
        <v>82.90243902439025</v>
      </c>
      <c r="F35" s="5">
        <f t="shared" si="11"/>
        <v>82.09756097560977</v>
      </c>
      <c r="G35" s="5">
        <f t="shared" si="12"/>
        <v>72.4390243902439</v>
      </c>
      <c r="H35" s="5">
        <f t="shared" si="13"/>
        <v>61.97560975609757</v>
      </c>
      <c r="K35" s="5">
        <f>(A35*K22)/K28</f>
        <v>87.19512195121953</v>
      </c>
      <c r="L35" s="5">
        <f>(B35*K22)/K28</f>
        <v>93.90243902439026</v>
      </c>
      <c r="M35" s="5">
        <f>(C35*K22)/K28</f>
        <v>105.97560975609758</v>
      </c>
      <c r="N35" s="5">
        <f>(D35*K22)/K28</f>
        <v>128.78048780487808</v>
      </c>
      <c r="O35" s="5">
        <f>(E35*K22)/K28</f>
        <v>138.1707317073171</v>
      </c>
      <c r="P35" s="5">
        <f>(F35*K22)/K28</f>
        <v>136.82926829268297</v>
      </c>
      <c r="Q35" s="5">
        <f>(G35*K22)/K28</f>
        <v>120.73170731707317</v>
      </c>
      <c r="R35" s="5">
        <f>(H35*K22)/K28</f>
        <v>103.29268292682929</v>
      </c>
    </row>
    <row r="36" spans="1:18" ht="12.75">
      <c r="A36" s="5">
        <f t="shared" si="6"/>
        <v>56.56779661016951</v>
      </c>
      <c r="B36" s="5">
        <f t="shared" si="7"/>
        <v>60.338983050847474</v>
      </c>
      <c r="C36" s="5">
        <f t="shared" si="8"/>
        <v>67.8813559322034</v>
      </c>
      <c r="D36" s="5">
        <f t="shared" si="9"/>
        <v>77.68644067796612</v>
      </c>
      <c r="E36" s="5">
        <f t="shared" si="10"/>
        <v>84.47457627118646</v>
      </c>
      <c r="F36" s="5">
        <f t="shared" si="11"/>
        <v>84.47457627118646</v>
      </c>
      <c r="G36" s="5">
        <f t="shared" si="12"/>
        <v>79.19491525423732</v>
      </c>
      <c r="H36" s="5">
        <f t="shared" si="13"/>
        <v>68.635593220339</v>
      </c>
      <c r="K36" s="5">
        <f>(A36*K22)/K28</f>
        <v>94.27966101694919</v>
      </c>
      <c r="L36" s="5">
        <f>(B36*K22)/K28</f>
        <v>100.56497175141246</v>
      </c>
      <c r="M36" s="5">
        <f>(C36*K22)/K28</f>
        <v>113.13559322033902</v>
      </c>
      <c r="N36" s="5">
        <f>(D36*K22)/K28</f>
        <v>129.47740112994353</v>
      </c>
      <c r="O36" s="5">
        <f>(E36*K22)/K28</f>
        <v>140.79096045197744</v>
      </c>
      <c r="P36" s="5">
        <f>(F36*K22)/K28</f>
        <v>140.79096045197744</v>
      </c>
      <c r="Q36" s="5">
        <f>(G36*K22)/K28</f>
        <v>131.9915254237289</v>
      </c>
      <c r="R36" s="5">
        <f>(H36*K22)/K28</f>
        <v>114.39265536723168</v>
      </c>
    </row>
    <row r="37" spans="1:18" ht="12.75">
      <c r="A37" s="5">
        <f t="shared" si="6"/>
        <v>58.02654867256638</v>
      </c>
      <c r="B37" s="5">
        <f t="shared" si="7"/>
        <v>62.221238938053105</v>
      </c>
      <c r="C37" s="5">
        <f t="shared" si="8"/>
        <v>67.81415929203541</v>
      </c>
      <c r="D37" s="5">
        <f t="shared" si="9"/>
        <v>75.50442477876106</v>
      </c>
      <c r="E37" s="5">
        <f t="shared" si="10"/>
        <v>81.79646017699116</v>
      </c>
      <c r="F37" s="5">
        <f t="shared" si="11"/>
        <v>81.79646017699116</v>
      </c>
      <c r="G37" s="5">
        <f t="shared" si="12"/>
        <v>77.60176991150445</v>
      </c>
      <c r="H37" s="5">
        <f t="shared" si="13"/>
        <v>69.212389380531</v>
      </c>
      <c r="K37" s="5">
        <f>(A37*K22)/K28</f>
        <v>96.7109144542773</v>
      </c>
      <c r="L37" s="5">
        <f>(B37*K22)/K28</f>
        <v>103.70206489675519</v>
      </c>
      <c r="M37" s="5">
        <f>(C37*K22)/K28</f>
        <v>113.02359882005904</v>
      </c>
      <c r="N37" s="5">
        <f>(D37*K22)/K28</f>
        <v>125.84070796460179</v>
      </c>
      <c r="O37" s="5">
        <f>(E37*K22)/K28</f>
        <v>136.3274336283186</v>
      </c>
      <c r="P37" s="5">
        <f>(F37*K22)/K28</f>
        <v>136.3274336283186</v>
      </c>
      <c r="Q37" s="5">
        <f>(G37*K22)/K28</f>
        <v>129.33628318584076</v>
      </c>
      <c r="R37" s="5">
        <f>(H37*K22)/K28</f>
        <v>115.353982300885</v>
      </c>
    </row>
    <row r="38" spans="1:18" ht="12.75">
      <c r="A38" s="5">
        <f t="shared" si="6"/>
        <v>58.777777777777786</v>
      </c>
      <c r="B38" s="5">
        <f t="shared" si="7"/>
        <v>62.611111111111114</v>
      </c>
      <c r="C38" s="5">
        <f t="shared" si="8"/>
        <v>67.72222222222223</v>
      </c>
      <c r="D38" s="5">
        <f t="shared" si="9"/>
        <v>72.83333333333334</v>
      </c>
      <c r="E38" s="5">
        <f t="shared" si="10"/>
        <v>77.30555555555557</v>
      </c>
      <c r="F38" s="5">
        <f t="shared" si="11"/>
        <v>76.66666666666669</v>
      </c>
      <c r="G38" s="5">
        <f t="shared" si="12"/>
        <v>72.19444444444446</v>
      </c>
      <c r="H38" s="5">
        <f t="shared" si="13"/>
        <v>66.44444444444446</v>
      </c>
      <c r="K38" s="5">
        <f>(A38*K22)/K28</f>
        <v>97.96296296296298</v>
      </c>
      <c r="L38" s="5">
        <f>(B38*K22)/K28</f>
        <v>104.35185185185186</v>
      </c>
      <c r="M38" s="5">
        <f>(C38*K22)/K28</f>
        <v>112.8703703703704</v>
      </c>
      <c r="N38" s="5">
        <f>(D38*K22)/K28</f>
        <v>121.38888888888891</v>
      </c>
      <c r="O38" s="5">
        <f>(E38*K22)/K28</f>
        <v>128.84259259259264</v>
      </c>
      <c r="P38" s="5">
        <f>(F38*K22)/K28</f>
        <v>127.77777777777781</v>
      </c>
      <c r="Q38" s="5">
        <f>(G38*K22)/K28</f>
        <v>120.3240740740741</v>
      </c>
      <c r="R38" s="5">
        <f>(H38*K22)/K28</f>
        <v>110.74074074074078</v>
      </c>
    </row>
    <row r="39" spans="1:18" ht="12.75">
      <c r="A39" s="5">
        <f t="shared" si="6"/>
        <v>65.16666666666669</v>
      </c>
      <c r="B39" s="5">
        <f t="shared" si="7"/>
        <v>69</v>
      </c>
      <c r="C39" s="5">
        <f t="shared" si="8"/>
        <v>74.75</v>
      </c>
      <c r="D39" s="5">
        <f t="shared" si="9"/>
        <v>77.30555555555557</v>
      </c>
      <c r="E39" s="5">
        <f t="shared" si="10"/>
        <v>78.58333333333334</v>
      </c>
      <c r="F39" s="5">
        <f t="shared" si="11"/>
        <v>77.94444444444446</v>
      </c>
      <c r="G39" s="5">
        <f t="shared" si="12"/>
        <v>74.75</v>
      </c>
      <c r="H39" s="5">
        <f t="shared" si="13"/>
        <v>70.91666666666669</v>
      </c>
      <c r="K39" s="5">
        <f>(A39*K22)/K28</f>
        <v>108.61111111111116</v>
      </c>
      <c r="L39" s="5">
        <f>(B39*K22)/K28</f>
        <v>115.00000000000001</v>
      </c>
      <c r="M39" s="5">
        <f>(C39*K22)/K28</f>
        <v>124.58333333333334</v>
      </c>
      <c r="N39" s="5">
        <f>(D39*K22)/K28</f>
        <v>128.84259259259264</v>
      </c>
      <c r="O39" s="5">
        <f>(E39*K22)/K28</f>
        <v>130.97222222222226</v>
      </c>
      <c r="P39" s="5">
        <f>(F39*K22)/K28</f>
        <v>129.90740740740742</v>
      </c>
      <c r="Q39" s="5">
        <f>(G39*K22)/K28</f>
        <v>124.58333333333334</v>
      </c>
      <c r="R39" s="5">
        <f>(H39*K22)/K28</f>
        <v>118.19444444444449</v>
      </c>
    </row>
  </sheetData>
  <sheetProtection password="F36F" sheet="1" objects="1" scenarios="1"/>
  <mergeCells count="10">
    <mergeCell ref="K24:N24"/>
    <mergeCell ref="A31:H31"/>
    <mergeCell ref="A11:H11"/>
    <mergeCell ref="A1:H1"/>
    <mergeCell ref="K1:R1"/>
    <mergeCell ref="A21:H21"/>
    <mergeCell ref="K11:R11"/>
    <mergeCell ref="K31:R31"/>
    <mergeCell ref="K21:L21"/>
    <mergeCell ref="K27:L2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bruld</dc:creator>
  <cp:keywords/>
  <dc:description/>
  <cp:lastModifiedBy>TAC Employee</cp:lastModifiedBy>
  <dcterms:created xsi:type="dcterms:W3CDTF">2004-05-24T17:49:32Z</dcterms:created>
  <dcterms:modified xsi:type="dcterms:W3CDTF">2004-08-10T18:28:04Z</dcterms:modified>
  <cp:category/>
  <cp:version/>
  <cp:contentType/>
  <cp:contentStatus/>
</cp:coreProperties>
</file>